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ipe\Dropbox (PLOVPUT)\GRE\javna nabava\2023\suncana elektrana\"/>
    </mc:Choice>
  </mc:AlternateContent>
  <xr:revisionPtr revIDLastSave="0" documentId="13_ncr:1_{53DE92AF-1BFD-42F7-B80E-A78055C818CB}" xr6:coauthVersionLast="47" xr6:coauthVersionMax="47" xr10:uidLastSave="{00000000-0000-0000-0000-000000000000}"/>
  <bookViews>
    <workbookView xWindow="28680" yWindow="-120" windowWidth="29040" windowHeight="17520" xr2:uid="{64408B4C-4595-41FB-8028-79145BFCB0B2}"/>
  </bookViews>
  <sheets>
    <sheet name="Sheet1" sheetId="1" r:id="rId1"/>
  </sheets>
  <definedNames>
    <definedName name="_Hlk122605312" localSheetId="0">Sheet1!$B$10</definedName>
    <definedName name="_xlnm.Print_Area" localSheetId="0">Sheet1!$B$4:$H$36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 l="1"/>
  <c r="H30" i="1" s="1"/>
  <c r="H31" i="1" l="1"/>
</calcChain>
</file>

<file path=xl/sharedStrings.xml><?xml version="1.0" encoding="utf-8"?>
<sst xmlns="http://schemas.openxmlformats.org/spreadsheetml/2006/main" count="78" uniqueCount="63">
  <si>
    <t>R.BR.</t>
  </si>
  <si>
    <t>OPIS USLUGA/RADOVA/ARTIKALA</t>
  </si>
  <si>
    <t>JEDINIČNA MJERA</t>
  </si>
  <si>
    <t>KOLIČINA</t>
  </si>
  <si>
    <t>1.</t>
  </si>
  <si>
    <t>2.</t>
  </si>
  <si>
    <t>3.</t>
  </si>
  <si>
    <t>NAZIV USLUGA/RADOVA/ARTIKALA</t>
  </si>
  <si>
    <t>CIJENA (€)</t>
  </si>
  <si>
    <t>JEDINIČNA CIJENA (€)</t>
  </si>
  <si>
    <t>Plovput d.o.o</t>
  </si>
  <si>
    <t>Obala Lazareta 1</t>
  </si>
  <si>
    <t>21000 Split</t>
  </si>
  <si>
    <t>CIJENA PONUDE (bez PDV):</t>
  </si>
  <si>
    <t>PDV (25%):</t>
  </si>
  <si>
    <t>UKUPNA CIJENA PONUDE (s PDV):</t>
  </si>
  <si>
    <t>DATUM:</t>
  </si>
  <si>
    <t>Specifikaciju ovjerila ovlaštena osoba ponuditelja:</t>
  </si>
  <si>
    <t>(Potpis i pečat)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</si>
  <si>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</si>
  <si>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</si>
  <si>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</si>
  <si>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</si>
  <si>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</si>
  <si>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</si>
  <si>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</si>
  <si>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</si>
  <si>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</si>
  <si>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</si>
  <si>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</si>
  <si>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</si>
  <si>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</si>
  <si>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</si>
  <si>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</si>
  <si>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kom</t>
  </si>
  <si>
    <t xml:space="preserve">Montažni sustav za montažu FN modula iz prethodne stavke na kosi krov nagiba 10° s pokrovom od valovitih vlaknocementtnih krovnih ploča. Aluminijska potkonstrukcija sa pocinčanim i antikorozivnim vijčanim spojkama.
Polaže se ukupno 148 FN modula u portretnom načinu polaganja. </t>
  </si>
  <si>
    <t>Sustav za daljinski nadzor, upravljanje i vizualizaciju rada elektrane, kompatibilan s ugrađenim izmjenjivačem.</t>
  </si>
  <si>
    <t>kpl</t>
  </si>
  <si>
    <t>Rastavna osigurač-sklopka, NV, 3P+N, s visokoučinskim osiguračima 125A gG i kratkopojnikom za ugradnju u postojeći RO, na dolazu sa RO-SE</t>
  </si>
  <si>
    <t>Solarni konektori tip MC-4 (ili slični) za međusobno povezivanje modulskih stringova (PAR)</t>
  </si>
  <si>
    <t>Jednožilini fleksibilni solarni kabel za fotonaponske sustave PV1-F 1X6mm2, otporan na UV zračenje i atmosferske utjecaje</t>
  </si>
  <si>
    <t xml:space="preserve">Energetski kabel FG16OR16 4x50 mm2 + 1x35 mm2 </t>
  </si>
  <si>
    <t xml:space="preserve">Energetski kabel NAYY-O 4x95 mm2  + NAYY-O 4x16 mm2 </t>
  </si>
  <si>
    <t>Vodič (Al fi8mm ili P/F 1x16mm2) za
uzemljenje i izjednačenje potencijala, sa spojnim priborom i materijalom</t>
  </si>
  <si>
    <t>m</t>
  </si>
  <si>
    <t>PK trase s poklopcem 100x60</t>
  </si>
  <si>
    <t>Sitni nebrojani potrošni materijal i pribor (bužiri, kanalice, vezice,…)</t>
  </si>
  <si>
    <t>Provjera i podešavanje postavki zaštita,  ispitivanje izvedene instalacije sunčane elektrane s izradom izvješća</t>
  </si>
  <si>
    <t>Ispitivanje paralelnog pogona sunčane elektrane sukladno operativnom planu i programu ispitivanja usuglašenom sa HEP-ODS-om, s izradom Konačnog izvješća.
Uključuje mjerenje kvalitete električne energije s izradom izvješća o mjerenju</t>
  </si>
  <si>
    <t>- ćelije: 6x24
- vrsta ćelija: monokristalični
- vršna snaga PMPP: ≥ 450 Wp
- učinkovitost modula: ≥ 20,2% 
- dimenzije: 2094x1038x35mm  ±3%
- Nazivna struja C11MPP: 10,85 A ±5%
- Nazivni napon UMPP: 41,15V ±5%
- proizvođačko jamstvo: ≥ 10 god.  
- jamstvo izlazne snage: ≥ 90%/10 g. 
- jamstvo izlazne snage: ≥ 80%/25 g.C11</t>
  </si>
  <si>
    <t xml:space="preserve">Fotonaponski modul A klase, monokristalični, nazivne snage min. 450Wp, slijedećih karakteristika:
</t>
  </si>
  <si>
    <t xml:space="preserve">Mrežni trofazni izmjenjivač 60,00 kW, 
za sinkronizaciju sa HEP mrežom:
</t>
  </si>
  <si>
    <t>- ormar, montažna ploča, pričvrsni pribor                         
- 8x rastavna sklopka 2P s gPV 10x38mm 15A osiguračima za zaštitu stringa
- 8x prenaponska zaštita 1000 VDC 2P tip I+II
- sabirnice, uvodnice, potrošni materijal</t>
  </si>
  <si>
    <t>Razdjelni ormar RO-DC sa opremom i ožičenjem</t>
  </si>
  <si>
    <t>- ormar, montažna ploča, pričvrsni pribor                         
- 1x kompaktni prekidač 125 A, 3P+N, termička i nadstrujna zaštita, sa naponskim isklopnikom 230V 230V i zaštitnim diferencijalnim modulom RCD tip A, 300 mA
- 1x zaštitni prekidač 6A tip B
- 1x taster (gljiva) za daljinski isklop za vrata
- 1x rastavna osigurač-sklopka, NV, 3P+N,  s visokoučinskim osiguračima 125A gG i kratkopojnikom
- odvodnik prenapona tip II
- sabirnice, uvodnice, potrošni materijal</t>
  </si>
  <si>
    <t xml:space="preserve">Razdjelni ormar RO-SE sa opremom i ožičenjem
</t>
  </si>
  <si>
    <t xml:space="preserve">Montaža sunčane elektrane, opreme i
materijala prema prethodno definiranim
stavkama i prema pravilniku o tehničkim
zahtjevima za elektrotehnička
postrojenja, a sve sukladno glavnom
projektu.
</t>
  </si>
  <si>
    <t xml:space="preserve">- montaža nosive konstrukcije za FN module                                                                                                                                                                                                                                                
- montaža FN modula
- montaža razdjelnika
- montaža izmjenjivača
- ožičenje i spajanje
- povezivanje na sustav daljinskog                                                                                                                                                                                                                                                        nadzora (pristup internetu osigurava investitor)                                                                                                                                                                                                                                             
- ostali radovi do pune funkcionalnosti sustava                                                                                                                                                                                                                            </t>
  </si>
  <si>
    <t>- Elaborat podešenja zaštita
- Elaborat utjecaja elektrane na mrežu
- Operativni plan i program ispitivanja</t>
  </si>
  <si>
    <t xml:space="preserve">Izrada dokumentacije u svrhu provjere spremnosti elektrane za paralelni rad s mrežom, sukladno zahtjevu HEP-ODS-a iz EES:
</t>
  </si>
  <si>
    <t>Troškovnik:</t>
  </si>
  <si>
    <t>"Sunčana elektrana na objektu Sektora za izgradnju i održavanje"</t>
  </si>
  <si>
    <t>- trofazna izvedba
- koncept: bez transformatora
- izlazna AC snaga: 60000 W
- najveća izlazna struja: 95,3 A
- najveći ulazni napon: ≥ 1100 VDC
- najveća ulazna struja: 26/30 A
- učinkovitost: ≥ 98,7% / 98,5%
- EU 2016/631 (RfG)
- EN 50549-1:2019 / EN 50549-2:2019
- zaštita: IP66
- jamstvo: min 5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</si>
</sst>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;[Red]\-#,##0.00\ &quot;kn&quot;"/>
    <numFmt numFmtId="165" formatCode="[$€-2]\ #,##0.00"/>
  </numFmts>
  <fonts count="12" x14ac:knownFonts="1">
    <font>
      <sz val="11"/>
      <color theme="1"/>
      <name val="Calibri"/>
      <family val="2"/>
      <charset val="238"/>
      <scheme val="minor"/>
    </font>
    <font>
      <sz val="9"/>
      <color rgb="FFFFFFFF"/>
      <name val="Calibri"/>
      <family val="2"/>
    </font>
    <font>
      <sz val="9"/>
      <color rgb="FF215868"/>
      <name val="Calibri"/>
      <family val="2"/>
    </font>
    <font>
      <b/>
      <sz val="11"/>
      <color theme="1"/>
      <name val="Calibri"/>
      <family val="2"/>
      <scheme val="minor"/>
    </font>
    <font>
      <sz val="9"/>
      <color rgb="FF002060"/>
      <name val="Calibri"/>
      <family val="2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Calibri"/>
      <family val="2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5" fontId="2" fillId="0" borderId="4" xfId="0" applyNumberFormat="1" applyFont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165" fontId="5" fillId="3" borderId="1" xfId="0" applyNumberFormat="1" applyFont="1" applyFill="1" applyBorder="1"/>
    <xf numFmtId="0" fontId="8" fillId="0" borderId="0" xfId="0" applyFont="1" applyAlignment="1">
      <alignment horizontal="right"/>
    </xf>
    <xf numFmtId="0" fontId="5" fillId="0" borderId="5" xfId="0" applyFont="1" applyBorder="1"/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3" borderId="1" xfId="0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4F9EE-ACC0-46EC-83A9-FBDA5D2D31C8}">
  <sheetPr>
    <pageSetUpPr fitToPage="1"/>
  </sheetPr>
  <dimension ref="B4:H36"/>
  <sheetViews>
    <sheetView tabSelected="1" zoomScale="115" zoomScaleNormal="115" workbookViewId="0">
      <selection activeCell="J12" sqref="J12"/>
    </sheetView>
  </sheetViews>
  <sheetFormatPr defaultRowHeight="15" x14ac:dyDescent="0.25"/>
  <cols>
    <col min="2" max="2" width="4.42578125" customWidth="1"/>
    <col min="3" max="4" width="42.5703125" customWidth="1"/>
    <col min="5" max="5" width="9.5703125" customWidth="1"/>
    <col min="6" max="6" width="10.140625" customWidth="1"/>
    <col min="7" max="7" width="19.5703125" customWidth="1"/>
    <col min="8" max="8" width="23.5703125" customWidth="1"/>
  </cols>
  <sheetData>
    <row r="4" spans="2:8" ht="15.75" x14ac:dyDescent="0.25">
      <c r="B4" s="20" t="s">
        <v>10</v>
      </c>
      <c r="C4" s="20"/>
    </row>
    <row r="5" spans="2:8" ht="15.75" x14ac:dyDescent="0.25">
      <c r="B5" s="20" t="s">
        <v>11</v>
      </c>
      <c r="C5" s="20"/>
    </row>
    <row r="6" spans="2:8" ht="15.75" x14ac:dyDescent="0.25">
      <c r="B6" s="20" t="s">
        <v>12</v>
      </c>
      <c r="C6" s="20"/>
    </row>
    <row r="7" spans="2:8" x14ac:dyDescent="0.25">
      <c r="D7" s="19" t="s">
        <v>60</v>
      </c>
      <c r="E7" s="19"/>
      <c r="F7" s="19"/>
    </row>
    <row r="8" spans="2:8" x14ac:dyDescent="0.25">
      <c r="D8" s="19" t="s">
        <v>61</v>
      </c>
      <c r="E8" s="19"/>
      <c r="F8" s="19"/>
    </row>
    <row r="9" spans="2:8" ht="15.75" thickBot="1" x14ac:dyDescent="0.3"/>
    <row r="10" spans="2:8" ht="24.75" thickBot="1" x14ac:dyDescent="0.3">
      <c r="B10" s="15" t="s">
        <v>0</v>
      </c>
      <c r="C10" s="16" t="s">
        <v>7</v>
      </c>
      <c r="D10" s="16" t="s">
        <v>1</v>
      </c>
      <c r="E10" s="16" t="s">
        <v>2</v>
      </c>
      <c r="F10" s="16" t="s">
        <v>3</v>
      </c>
      <c r="G10" s="16" t="s">
        <v>9</v>
      </c>
      <c r="H10" s="16" t="s">
        <v>8</v>
      </c>
    </row>
    <row r="11" spans="2:8" ht="120.75" thickBot="1" x14ac:dyDescent="0.3">
      <c r="B11" s="11" t="s">
        <v>4</v>
      </c>
      <c r="C11" s="12" t="s">
        <v>50</v>
      </c>
      <c r="D11" s="14" t="s">
        <v>49</v>
      </c>
      <c r="E11" s="13" t="s">
        <v>34</v>
      </c>
      <c r="F11" s="13">
        <v>148</v>
      </c>
      <c r="G11" s="1">
        <v>0</v>
      </c>
      <c r="H11" s="2">
        <f>F11*G11</f>
        <v>0</v>
      </c>
    </row>
    <row r="12" spans="2:8" ht="84.75" thickBot="1" x14ac:dyDescent="0.3">
      <c r="B12" s="11" t="s">
        <v>5</v>
      </c>
      <c r="C12" s="12" t="s">
        <v>35</v>
      </c>
      <c r="D12" s="12"/>
      <c r="E12" s="13" t="s">
        <v>37</v>
      </c>
      <c r="F12" s="13">
        <v>1</v>
      </c>
      <c r="G12" s="1">
        <v>0</v>
      </c>
      <c r="H12" s="2">
        <f>F12*G12</f>
        <v>0</v>
      </c>
    </row>
    <row r="13" spans="2:8" ht="132.75" thickBot="1" x14ac:dyDescent="0.3">
      <c r="B13" s="11" t="s">
        <v>6</v>
      </c>
      <c r="C13" s="12" t="s">
        <v>51</v>
      </c>
      <c r="D13" s="14" t="s">
        <v>62</v>
      </c>
      <c r="E13" s="13" t="s">
        <v>34</v>
      </c>
      <c r="F13" s="13">
        <v>1</v>
      </c>
      <c r="G13" s="1">
        <v>0</v>
      </c>
      <c r="H13" s="2">
        <f t="shared" ref="H13:H28" si="0">F13*G13</f>
        <v>0</v>
      </c>
    </row>
    <row r="14" spans="2:8" ht="36.75" thickBot="1" x14ac:dyDescent="0.3">
      <c r="B14" s="11" t="s">
        <v>19</v>
      </c>
      <c r="C14" s="12" t="s">
        <v>36</v>
      </c>
      <c r="D14" s="12"/>
      <c r="E14" s="13" t="s">
        <v>37</v>
      </c>
      <c r="F14" s="13">
        <v>1</v>
      </c>
      <c r="G14" s="1">
        <v>0</v>
      </c>
      <c r="H14" s="2">
        <f t="shared" si="0"/>
        <v>0</v>
      </c>
    </row>
    <row r="15" spans="2:8" ht="60.75" thickBot="1" x14ac:dyDescent="0.3">
      <c r="B15" s="11" t="s">
        <v>20</v>
      </c>
      <c r="C15" s="12" t="s">
        <v>53</v>
      </c>
      <c r="D15" s="14" t="s">
        <v>52</v>
      </c>
      <c r="E15" s="13" t="s">
        <v>34</v>
      </c>
      <c r="F15" s="13">
        <v>1</v>
      </c>
      <c r="G15" s="1">
        <v>0</v>
      </c>
      <c r="H15" s="2">
        <f t="shared" si="0"/>
        <v>0</v>
      </c>
    </row>
    <row r="16" spans="2:8" ht="144.75" thickBot="1" x14ac:dyDescent="0.3">
      <c r="B16" s="11" t="s">
        <v>21</v>
      </c>
      <c r="C16" s="12" t="s">
        <v>55</v>
      </c>
      <c r="D16" s="14" t="s">
        <v>54</v>
      </c>
      <c r="E16" s="13" t="s">
        <v>34</v>
      </c>
      <c r="F16" s="13">
        <v>1</v>
      </c>
      <c r="G16" s="1">
        <v>0</v>
      </c>
      <c r="H16" s="2">
        <f t="shared" si="0"/>
        <v>0</v>
      </c>
    </row>
    <row r="17" spans="2:8" ht="48.75" thickBot="1" x14ac:dyDescent="0.3">
      <c r="B17" s="11" t="s">
        <v>22</v>
      </c>
      <c r="C17" s="12" t="s">
        <v>38</v>
      </c>
      <c r="D17" s="12"/>
      <c r="E17" s="13" t="s">
        <v>34</v>
      </c>
      <c r="F17" s="13">
        <v>1</v>
      </c>
      <c r="G17" s="1">
        <v>0</v>
      </c>
      <c r="H17" s="2">
        <f t="shared" si="0"/>
        <v>0</v>
      </c>
    </row>
    <row r="18" spans="2:8" ht="24.75" thickBot="1" x14ac:dyDescent="0.3">
      <c r="B18" s="11" t="s">
        <v>23</v>
      </c>
      <c r="C18" s="12" t="s">
        <v>39</v>
      </c>
      <c r="D18" s="12"/>
      <c r="E18" s="13" t="s">
        <v>34</v>
      </c>
      <c r="F18" s="13">
        <v>20</v>
      </c>
      <c r="G18" s="1">
        <v>0</v>
      </c>
      <c r="H18" s="2">
        <f t="shared" si="0"/>
        <v>0</v>
      </c>
    </row>
    <row r="19" spans="2:8" ht="36.75" thickBot="1" x14ac:dyDescent="0.3">
      <c r="B19" s="11" t="s">
        <v>24</v>
      </c>
      <c r="C19" s="12" t="s">
        <v>40</v>
      </c>
      <c r="D19" s="12"/>
      <c r="E19" s="13" t="s">
        <v>44</v>
      </c>
      <c r="F19" s="13">
        <v>1100</v>
      </c>
      <c r="G19" s="1">
        <v>0</v>
      </c>
      <c r="H19" s="2">
        <f t="shared" si="0"/>
        <v>0</v>
      </c>
    </row>
    <row r="20" spans="2:8" ht="15.75" thickBot="1" x14ac:dyDescent="0.3">
      <c r="B20" s="11" t="s">
        <v>25</v>
      </c>
      <c r="C20" s="12" t="s">
        <v>41</v>
      </c>
      <c r="D20" s="12"/>
      <c r="E20" s="13" t="s">
        <v>44</v>
      </c>
      <c r="F20" s="13">
        <v>5</v>
      </c>
      <c r="G20" s="1">
        <v>0</v>
      </c>
      <c r="H20" s="2">
        <f t="shared" si="0"/>
        <v>0</v>
      </c>
    </row>
    <row r="21" spans="2:8" ht="24.75" thickBot="1" x14ac:dyDescent="0.3">
      <c r="B21" s="11" t="s">
        <v>26</v>
      </c>
      <c r="C21" s="12" t="s">
        <v>42</v>
      </c>
      <c r="D21" s="12"/>
      <c r="E21" s="13" t="s">
        <v>44</v>
      </c>
      <c r="F21" s="13">
        <v>30</v>
      </c>
      <c r="G21" s="1">
        <v>0</v>
      </c>
      <c r="H21" s="2">
        <f t="shared" si="0"/>
        <v>0</v>
      </c>
    </row>
    <row r="22" spans="2:8" ht="36.75" thickBot="1" x14ac:dyDescent="0.3">
      <c r="B22" s="11" t="s">
        <v>27</v>
      </c>
      <c r="C22" s="12" t="s">
        <v>43</v>
      </c>
      <c r="D22" s="12"/>
      <c r="E22" s="13" t="s">
        <v>44</v>
      </c>
      <c r="F22" s="13">
        <v>80</v>
      </c>
      <c r="G22" s="1">
        <v>0</v>
      </c>
      <c r="H22" s="2">
        <f t="shared" si="0"/>
        <v>0</v>
      </c>
    </row>
    <row r="23" spans="2:8" ht="96.75" thickBot="1" x14ac:dyDescent="0.3">
      <c r="B23" s="11" t="s">
        <v>28</v>
      </c>
      <c r="C23" s="12" t="s">
        <v>56</v>
      </c>
      <c r="D23" s="14" t="s">
        <v>57</v>
      </c>
      <c r="E23" s="13" t="s">
        <v>37</v>
      </c>
      <c r="F23" s="13">
        <v>1</v>
      </c>
      <c r="G23" s="1">
        <v>0</v>
      </c>
      <c r="H23" s="2">
        <f t="shared" si="0"/>
        <v>0</v>
      </c>
    </row>
    <row r="24" spans="2:8" ht="15.75" thickBot="1" x14ac:dyDescent="0.3">
      <c r="B24" s="11" t="s">
        <v>29</v>
      </c>
      <c r="C24" s="12" t="s">
        <v>45</v>
      </c>
      <c r="D24" s="12"/>
      <c r="E24" s="13" t="s">
        <v>44</v>
      </c>
      <c r="F24" s="13">
        <v>120</v>
      </c>
      <c r="G24" s="1">
        <v>0</v>
      </c>
      <c r="H24" s="2">
        <f t="shared" si="0"/>
        <v>0</v>
      </c>
    </row>
    <row r="25" spans="2:8" ht="24.75" thickBot="1" x14ac:dyDescent="0.3">
      <c r="B25" s="11" t="s">
        <v>30</v>
      </c>
      <c r="C25" s="12" t="s">
        <v>46</v>
      </c>
      <c r="D25" s="12"/>
      <c r="E25" s="13" t="s">
        <v>37</v>
      </c>
      <c r="F25" s="13">
        <v>1</v>
      </c>
      <c r="G25" s="1">
        <v>0</v>
      </c>
      <c r="H25" s="2">
        <f t="shared" si="0"/>
        <v>0</v>
      </c>
    </row>
    <row r="26" spans="2:8" ht="36.75" thickBot="1" x14ac:dyDescent="0.3">
      <c r="B26" s="11" t="s">
        <v>31</v>
      </c>
      <c r="C26" s="12" t="s">
        <v>47</v>
      </c>
      <c r="D26" s="12"/>
      <c r="E26" s="13" t="s">
        <v>37</v>
      </c>
      <c r="F26" s="13">
        <v>1</v>
      </c>
      <c r="G26" s="1">
        <v>0</v>
      </c>
      <c r="H26" s="2">
        <f t="shared" si="0"/>
        <v>0</v>
      </c>
    </row>
    <row r="27" spans="2:8" ht="48.75" thickBot="1" x14ac:dyDescent="0.3">
      <c r="B27" s="11" t="s">
        <v>32</v>
      </c>
      <c r="C27" s="12" t="s">
        <v>59</v>
      </c>
      <c r="D27" s="14" t="s">
        <v>58</v>
      </c>
      <c r="E27" s="13" t="s">
        <v>37</v>
      </c>
      <c r="F27" s="13">
        <v>1</v>
      </c>
      <c r="G27" s="1">
        <v>0</v>
      </c>
      <c r="H27" s="2">
        <f t="shared" si="0"/>
        <v>0</v>
      </c>
    </row>
    <row r="28" spans="2:8" ht="72.75" thickBot="1" x14ac:dyDescent="0.3">
      <c r="B28" s="11" t="s">
        <v>33</v>
      </c>
      <c r="C28" s="12" t="s">
        <v>48</v>
      </c>
      <c r="D28" s="12"/>
      <c r="E28" s="13" t="s">
        <v>37</v>
      </c>
      <c r="F28" s="13">
        <v>1</v>
      </c>
      <c r="G28" s="1">
        <v>0</v>
      </c>
      <c r="H28" s="2">
        <f t="shared" si="0"/>
        <v>0</v>
      </c>
    </row>
    <row r="29" spans="2:8" ht="15" customHeight="1" thickBot="1" x14ac:dyDescent="0.3">
      <c r="B29" s="3"/>
      <c r="C29" s="4"/>
      <c r="D29" s="5"/>
      <c r="E29" s="6"/>
      <c r="F29" s="21" t="s">
        <v>13</v>
      </c>
      <c r="G29" s="21"/>
      <c r="H29" s="7">
        <f>SUM(H11:H28)</f>
        <v>0</v>
      </c>
    </row>
    <row r="30" spans="2:8" ht="15.75" thickBot="1" x14ac:dyDescent="0.3">
      <c r="B30" s="3"/>
      <c r="C30" s="4"/>
      <c r="D30" s="5"/>
      <c r="E30" s="6"/>
      <c r="F30" s="21" t="s">
        <v>14</v>
      </c>
      <c r="G30" s="21"/>
      <c r="H30" s="7">
        <f>H29*0.25</f>
        <v>0</v>
      </c>
    </row>
    <row r="31" spans="2:8" ht="15.75" thickBot="1" x14ac:dyDescent="0.3">
      <c r="D31" s="6"/>
      <c r="E31" s="6"/>
      <c r="F31" s="17" t="s">
        <v>15</v>
      </c>
      <c r="G31" s="17"/>
      <c r="H31" s="7">
        <f>H29*1.25</f>
        <v>0</v>
      </c>
    </row>
    <row r="32" spans="2:8" x14ac:dyDescent="0.25">
      <c r="D32" s="6"/>
      <c r="E32" s="6"/>
      <c r="F32" s="6"/>
      <c r="G32" s="6"/>
      <c r="H32" s="6"/>
    </row>
    <row r="33" spans="4:8" x14ac:dyDescent="0.25">
      <c r="D33" s="6"/>
      <c r="E33" s="6"/>
      <c r="F33" s="6"/>
      <c r="G33" s="8" t="s">
        <v>16</v>
      </c>
      <c r="H33" s="9"/>
    </row>
    <row r="34" spans="4:8" x14ac:dyDescent="0.25">
      <c r="D34" s="6"/>
      <c r="E34" s="6"/>
      <c r="F34" s="6"/>
      <c r="G34" s="6"/>
      <c r="H34" s="6"/>
    </row>
    <row r="35" spans="4:8" x14ac:dyDescent="0.25">
      <c r="D35" s="18" t="s">
        <v>17</v>
      </c>
      <c r="E35" s="18"/>
      <c r="F35" s="18"/>
      <c r="G35" s="18"/>
      <c r="H35" s="9"/>
    </row>
    <row r="36" spans="4:8" x14ac:dyDescent="0.25">
      <c r="D36" s="6"/>
      <c r="E36" s="6"/>
      <c r="F36" s="6"/>
      <c r="G36" s="6"/>
      <c r="H36" s="10" t="s">
        <v>18</v>
      </c>
    </row>
  </sheetData>
  <sheetProtection algorithmName="SHA-512" hashValue="yYpwdUKyxHNCG4g/O9amuqmX+4MzYTc14qm2CA4gTMrSCID4u14VioOHYb6IflprPl8/Pwpd/NCwUMzmdh+gfQ==" saltValue="PhyRJ7sRGiHZYGKw+CqmbA==" spinCount="100000" sheet="1" objects="1" scenarios="1"/>
  <mergeCells count="9">
    <mergeCell ref="F31:G31"/>
    <mergeCell ref="D35:G35"/>
    <mergeCell ref="D7:F7"/>
    <mergeCell ref="B4:C4"/>
    <mergeCell ref="B5:C5"/>
    <mergeCell ref="B6:C6"/>
    <mergeCell ref="D8:F8"/>
    <mergeCell ref="F30:G30"/>
    <mergeCell ref="F29:G29"/>
  </mergeCells>
  <phoneticPr fontId="10" type="noConversion"/>
  <pageMargins left="0.7" right="0.7" top="0.75" bottom="0.7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Sheet1!_Hlk122605312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Karin</dc:creator>
  <cp:lastModifiedBy>stipe</cp:lastModifiedBy>
  <cp:lastPrinted>2023-01-24T13:22:09Z</cp:lastPrinted>
  <dcterms:created xsi:type="dcterms:W3CDTF">2022-12-22T11:42:34Z</dcterms:created>
  <dcterms:modified xsi:type="dcterms:W3CDTF">2023-04-28T08:15:11Z</dcterms:modified>
</cp:coreProperties>
</file>